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Inputs" sheetId="1" r:id="rId1"/>
    <sheet name="Expected Loss" sheetId="2" r:id="rId2"/>
    <sheet name="Scenario Benchmarks" sheetId="3" r:id="rId3"/>
    <sheet name="Instructions &amp; Claims Packet" sheetId="4" r:id="rId4"/>
  </sheets>
  <definedNames>
    <definedName name="annual_flights">Inputs!B2</definedName>
    <definedName name="average_flight_duration_minutes">Inputs!B3</definedName>
    <definedName name="average_revenue_per_job_usd">Inputs!B4</definedName>
    <definedName name="broker_insurer_load_factor_over_expected_loss">Inputs!B16</definedName>
    <definedName name="daily_business_interruption_cost_usd">Inputs!B12</definedName>
    <definedName name="deductible_hull_usd">Inputs!B13</definedName>
    <definedName name="deductible_payload_usd">Inputs!B14</definedName>
    <definedName name="drone_replacement_cost_usd">Inputs!B5</definedName>
    <definedName name="expected_business_interruption_days_per_year">Inputs!B11</definedName>
    <definedName name="gimbal_camera_payload_value_usd">Inputs!B6</definedName>
    <definedName name="ground_injury_property_severity_per_incident_usd">Inputs!B7</definedName>
    <definedName name="liability_limit_usd">Inputs!B15</definedName>
    <definedName name="probability_of_hull_loss_per_flight">Inputs!B8</definedName>
    <definedName name="probability_of_liability_incident_per_flight">Inputs!B10</definedName>
    <definedName name="probability_of_payload_loss_per_flight">Inputs!B9</definedName>
  </definedNames>
  <calcPr calcId="124519" fullCalcOnLoad="1"/>
</workbook>
</file>

<file path=xl/sharedStrings.xml><?xml version="1.0" encoding="utf-8"?>
<sst xmlns="http://schemas.openxmlformats.org/spreadsheetml/2006/main" count="59" uniqueCount="54">
  <si>
    <t>Parameter</t>
  </si>
  <si>
    <t>Value</t>
  </si>
  <si>
    <t>Annual flights</t>
  </si>
  <si>
    <t>Average flight duration (minutes)</t>
  </si>
  <si>
    <t>Average revenue per job (USD)</t>
  </si>
  <si>
    <t>Drone replacement cost (USD)</t>
  </si>
  <si>
    <t>Gimbal/camera payload value (USD)</t>
  </si>
  <si>
    <t>Ground injury/property severity per incident (USD)</t>
  </si>
  <si>
    <t>Probability of hull loss per flight</t>
  </si>
  <si>
    <t>Probability of payload loss per flight</t>
  </si>
  <si>
    <t>Probability of liability incident per flight</t>
  </si>
  <si>
    <t>Expected business interruption days per year</t>
  </si>
  <si>
    <t>Daily business interruption cost (USD)</t>
  </si>
  <si>
    <t>Deductible hull (USD)</t>
  </si>
  <si>
    <t>Deductible payload (USD)</t>
  </si>
  <si>
    <t>Liability limit (USD)</t>
  </si>
  <si>
    <t>Broker/insurer load factor (over expected loss)</t>
  </si>
  <si>
    <t>Metric</t>
  </si>
  <si>
    <t>Value (USD)</t>
  </si>
  <si>
    <t>Expected hull loss (annual)</t>
  </si>
  <si>
    <t>Expected payload loss (annual)</t>
  </si>
  <si>
    <t>Expected liability loss (annual)</t>
  </si>
  <si>
    <t>Expected business interruption loss (annual)</t>
  </si>
  <si>
    <t>Total expected loss (annual)</t>
  </si>
  <si>
    <t>Suggested premium (EL × (1+load))</t>
  </si>
  <si>
    <t>Suggested premium per flight (USD)</t>
  </si>
  <si>
    <t>Notes</t>
  </si>
  <si>
    <t>Edit Inputs sheet to model your operation. Use scenarios as quick presets. This is an underwriting aid, not a binder.</t>
  </si>
  <si>
    <t>Key Inputs</t>
  </si>
  <si>
    <t>Payload value (USD)</t>
  </si>
  <si>
    <t>Liability severity (USD)</t>
  </si>
  <si>
    <t>Broker load factor</t>
  </si>
  <si>
    <t>Scenario</t>
  </si>
  <si>
    <t>Drone replacement (USD)</t>
  </si>
  <si>
    <t>p_hull/flight</t>
  </si>
  <si>
    <t>p_payload/flight</t>
  </si>
  <si>
    <t>p_liability/flight</t>
  </si>
  <si>
    <t>BI days/yr</t>
  </si>
  <si>
    <t>BI USD/day</t>
  </si>
  <si>
    <t>Real estate photographer (suburban)</t>
  </si>
  <si>
    <t>Construction survey/mapping</t>
  </si>
  <si>
    <t>Wedding/event cinematography</t>
  </si>
  <si>
    <t>Utility/asset inspection (industrial)</t>
  </si>
  <si>
    <t>Item</t>
  </si>
  <si>
    <t>How to use</t>
  </si>
  <si>
    <t>Edit Inputs to reflect your operation. Expected Loss sheet contains live formulas that recalculate automatically.</t>
  </si>
  <si>
    <t>Tuning probabilities</t>
  </si>
  <si>
    <t>Replace per-flight probabilities with observed frequencies (incidents / flights) if you have historical data.</t>
  </si>
  <si>
    <t>Using scenarios</t>
  </si>
  <si>
    <t>Copy a scenario row into Inputs to test archetypes quickly. Adjust deductibles and load factor to see premium impact.</t>
  </si>
  <si>
    <t>Claims packet (template)</t>
  </si>
  <si>
    <t>Keep the following ready: Flight logs (controller &amp; aircraft), Maintenance records, Pilot qualifications, Airspace authorizations, Scene photos/video, Client contract &amp; COI, Witness statements.</t>
  </si>
  <si>
    <t>Support</t>
  </si>
  <si>
    <t>This model is an analytical aid and not a legal/insurance binder. Share with your broker underwriter to validate assumptions.</t>
  </si>
</sst>
</file>

<file path=xl/styles.xml><?xml version="1.0" encoding="utf-8"?>
<styleSheet xmlns="http://schemas.openxmlformats.org/spreadsheetml/2006/main">
  <numFmts count="2">
    <numFmt numFmtId="164" formatCode="0.00%"/>
    <numFmt numFmtId="165" formatCode="$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6"/>
  <sheetViews>
    <sheetView tabSelected="1" workbookViewId="0"/>
  </sheetViews>
  <sheetFormatPr defaultRowHeight="15"/>
  <cols>
    <col min="1" max="1" width="46.7109375" customWidth="1"/>
    <col min="2" max="2" width="18.7109375" customWidth="1"/>
  </cols>
  <sheetData>
    <row r="1" spans="1:2">
      <c r="A1" s="1" t="s">
        <v>0</v>
      </c>
      <c r="B1" s="1" t="s">
        <v>1</v>
      </c>
    </row>
    <row r="2" spans="1:2">
      <c r="A2" t="s">
        <v>2</v>
      </c>
      <c r="B2" s="2">
        <v>200</v>
      </c>
    </row>
    <row r="3" spans="1:2">
      <c r="A3" t="s">
        <v>3</v>
      </c>
      <c r="B3" s="2">
        <v>18</v>
      </c>
    </row>
    <row r="4" spans="1:2">
      <c r="A4" t="s">
        <v>4</v>
      </c>
      <c r="B4" s="2">
        <v>650</v>
      </c>
    </row>
    <row r="5" spans="1:2">
      <c r="A5" t="s">
        <v>5</v>
      </c>
      <c r="B5" s="2">
        <v>1800</v>
      </c>
    </row>
    <row r="6" spans="1:2">
      <c r="A6" t="s">
        <v>6</v>
      </c>
      <c r="B6" s="2">
        <v>900</v>
      </c>
    </row>
    <row r="7" spans="1:2">
      <c r="A7" t="s">
        <v>7</v>
      </c>
      <c r="B7" s="2">
        <v>20000</v>
      </c>
    </row>
    <row r="8" spans="1:2">
      <c r="A8" t="s">
        <v>8</v>
      </c>
      <c r="B8" s="3">
        <v>0.003</v>
      </c>
    </row>
    <row r="9" spans="1:2">
      <c r="A9" t="s">
        <v>9</v>
      </c>
      <c r="B9" s="3">
        <v>0.002</v>
      </c>
    </row>
    <row r="10" spans="1:2">
      <c r="A10" t="s">
        <v>10</v>
      </c>
      <c r="B10" s="3">
        <v>0.0008</v>
      </c>
    </row>
    <row r="11" spans="1:2">
      <c r="A11" t="s">
        <v>11</v>
      </c>
      <c r="B11" s="2">
        <v>2</v>
      </c>
    </row>
    <row r="12" spans="1:2">
      <c r="A12" t="s">
        <v>12</v>
      </c>
      <c r="B12" s="2">
        <v>400</v>
      </c>
    </row>
    <row r="13" spans="1:2">
      <c r="A13" t="s">
        <v>13</v>
      </c>
      <c r="B13" s="2">
        <v>250</v>
      </c>
    </row>
    <row r="14" spans="1:2">
      <c r="A14" t="s">
        <v>14</v>
      </c>
      <c r="B14" s="2">
        <v>250</v>
      </c>
    </row>
    <row r="15" spans="1:2">
      <c r="A15" t="s">
        <v>15</v>
      </c>
      <c r="B15" s="2">
        <v>1000000</v>
      </c>
    </row>
    <row r="16" spans="1:2">
      <c r="A16" t="s">
        <v>16</v>
      </c>
      <c r="B16">
        <v>0.35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/>
  </sheetViews>
  <sheetFormatPr defaultRowHeight="15"/>
  <cols>
    <col min="1" max="1" width="46.7109375" customWidth="1"/>
    <col min="2" max="2" width="20.7109375" customWidth="1"/>
  </cols>
  <sheetData>
    <row r="1" spans="1:5">
      <c r="A1" s="1" t="s">
        <v>17</v>
      </c>
      <c r="B1" s="1" t="s">
        <v>18</v>
      </c>
      <c r="D1" s="1" t="s">
        <v>28</v>
      </c>
    </row>
    <row r="2" spans="1:5">
      <c r="A2" t="s">
        <v>19</v>
      </c>
      <c r="B2" s="4">
        <f>MAX(drone_replacement_cost_usd-deductible_hull_usd,0)*(probability_of_hull_loss_per_flight*annual_flights)</f>
        <v>0</v>
      </c>
      <c r="D2" t="s">
        <v>2</v>
      </c>
      <c r="E2" s="2">
        <f>annual_flights</f>
        <v>0</v>
      </c>
    </row>
    <row r="3" spans="1:5">
      <c r="A3" t="s">
        <v>20</v>
      </c>
      <c r="B3" s="4">
        <f>MAX(gimbal_camera_payload_value_usd-deductible_payload_usd,0)*(probability_of_payload_loss_per_flight*annual_flights)</f>
        <v>0</v>
      </c>
      <c r="D3" t="s">
        <v>5</v>
      </c>
      <c r="E3" s="4">
        <f>drone_replacement_cost_usd</f>
        <v>0</v>
      </c>
    </row>
    <row r="4" spans="1:5">
      <c r="A4" t="s">
        <v>21</v>
      </c>
      <c r="B4" s="4">
        <f>ground_injury_property_severity_per_incident_usd*(probability_of_liability_incident_per_flight*annual_flights)</f>
        <v>0</v>
      </c>
      <c r="D4" t="s">
        <v>29</v>
      </c>
      <c r="E4" s="4">
        <f>gimbal_camera_payload_value_usd</f>
        <v>0</v>
      </c>
    </row>
    <row r="5" spans="1:5">
      <c r="A5" t="s">
        <v>22</v>
      </c>
      <c r="B5" s="4">
        <f>expected_business_interruption_days_per_year*daily_business_interruption_cost_usd</f>
        <v>0</v>
      </c>
      <c r="D5" t="s">
        <v>30</v>
      </c>
      <c r="E5" s="4">
        <f>ground_injury_property_severity_per_incident_usd</f>
        <v>0</v>
      </c>
    </row>
    <row r="6" spans="1:5">
      <c r="A6" t="s">
        <v>23</v>
      </c>
      <c r="B6" s="4">
        <f>SUM(B2:B5)</f>
        <v>0</v>
      </c>
      <c r="D6" t="s">
        <v>31</v>
      </c>
      <c r="E6" s="3">
        <f>broker_insurer_load_factor_over_expected_loss</f>
        <v>0</v>
      </c>
    </row>
    <row r="7" spans="1:5">
      <c r="A7" t="s">
        <v>24</v>
      </c>
      <c r="B7" s="4">
        <f>B6*(1+broker_insurer_load_factor_over_expected_loss)</f>
        <v>0</v>
      </c>
    </row>
    <row r="8" spans="1:5">
      <c r="A8" t="s">
        <v>25</v>
      </c>
      <c r="B8" s="4">
        <f>B7/annual_flights</f>
        <v>0</v>
      </c>
    </row>
    <row r="9" spans="1:5">
      <c r="A9" t="s">
        <v>26</v>
      </c>
      <c r="B9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"/>
  <sheetViews>
    <sheetView workbookViewId="0"/>
  </sheetViews>
  <sheetFormatPr defaultRowHeight="15"/>
  <cols>
    <col min="1" max="1" width="36.7109375" customWidth="1"/>
    <col min="2" max="11" width="16.7109375" customWidth="1"/>
  </cols>
  <sheetData>
    <row r="1" spans="1:9">
      <c r="A1" s="1" t="s">
        <v>32</v>
      </c>
      <c r="B1" s="1" t="s">
        <v>2</v>
      </c>
      <c r="C1" s="1" t="s">
        <v>33</v>
      </c>
      <c r="D1" s="1" t="s">
        <v>29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</row>
    <row r="2" spans="1:9">
      <c r="A2" t="s">
        <v>39</v>
      </c>
      <c r="B2" s="2">
        <v>150</v>
      </c>
      <c r="C2" s="4">
        <v>1200</v>
      </c>
      <c r="D2" s="4">
        <v>700</v>
      </c>
      <c r="E2" s="3">
        <v>0.002</v>
      </c>
      <c r="F2" s="3">
        <v>0.0015</v>
      </c>
      <c r="G2" s="3">
        <v>0.0005</v>
      </c>
      <c r="H2" s="2">
        <v>1</v>
      </c>
      <c r="I2" s="4">
        <v>250</v>
      </c>
    </row>
    <row r="3" spans="1:9">
      <c r="A3" t="s">
        <v>40</v>
      </c>
      <c r="B3" s="2">
        <v>300</v>
      </c>
      <c r="C3" s="4">
        <v>3500</v>
      </c>
      <c r="D3" s="4">
        <v>3000</v>
      </c>
      <c r="E3" s="3">
        <v>0.004</v>
      </c>
      <c r="F3" s="3">
        <v>0.003</v>
      </c>
      <c r="G3" s="3">
        <v>0.001</v>
      </c>
      <c r="H3" s="2">
        <v>3</v>
      </c>
      <c r="I3" s="4">
        <v>600</v>
      </c>
    </row>
    <row r="4" spans="1:9">
      <c r="A4" t="s">
        <v>41</v>
      </c>
      <c r="B4" s="2">
        <v>120</v>
      </c>
      <c r="C4" s="4">
        <v>2500</v>
      </c>
      <c r="D4" s="4">
        <v>1800</v>
      </c>
      <c r="E4" s="3">
        <v>0.003</v>
      </c>
      <c r="F4" s="3">
        <v>0.002</v>
      </c>
      <c r="G4" s="3">
        <v>0.0012</v>
      </c>
      <c r="H4" s="2">
        <v>2</v>
      </c>
      <c r="I4" s="4">
        <v>800</v>
      </c>
    </row>
    <row r="5" spans="1:9">
      <c r="A5" t="s">
        <v>42</v>
      </c>
      <c r="B5" s="2">
        <v>500</v>
      </c>
      <c r="C5" s="4">
        <v>7000</v>
      </c>
      <c r="D5" s="4">
        <v>8000</v>
      </c>
      <c r="E5" s="3">
        <v>0.005</v>
      </c>
      <c r="F5" s="3">
        <v>0.004</v>
      </c>
      <c r="G5" s="3">
        <v>0.0015</v>
      </c>
      <c r="H5" s="2">
        <v>5</v>
      </c>
      <c r="I5" s="4">
        <v>1000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6"/>
  <sheetViews>
    <sheetView workbookViewId="0"/>
  </sheetViews>
  <sheetFormatPr defaultRowHeight="15"/>
  <cols>
    <col min="1" max="2" width="60.7109375" customWidth="1"/>
  </cols>
  <sheetData>
    <row r="1" spans="1:2">
      <c r="A1" s="1" t="s">
        <v>43</v>
      </c>
      <c r="B1" s="1" t="s">
        <v>26</v>
      </c>
    </row>
    <row r="2" spans="1:2">
      <c r="A2" s="5" t="s">
        <v>44</v>
      </c>
      <c r="B2" t="s">
        <v>45</v>
      </c>
    </row>
    <row r="3" spans="1:2">
      <c r="A3" s="5" t="s">
        <v>46</v>
      </c>
      <c r="B3" t="s">
        <v>47</v>
      </c>
    </row>
    <row r="4" spans="1:2">
      <c r="A4" s="5" t="s">
        <v>48</v>
      </c>
      <c r="B4" t="s">
        <v>49</v>
      </c>
    </row>
    <row r="5" spans="1:2">
      <c r="A5" s="5" t="s">
        <v>50</v>
      </c>
      <c r="B5" t="s">
        <v>51</v>
      </c>
    </row>
    <row r="6" spans="1:2">
      <c r="A6" s="5" t="s">
        <v>52</v>
      </c>
      <c r="B6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15</vt:i4>
      </vt:variant>
    </vt:vector>
  </HeadingPairs>
  <TitlesOfParts>
    <vt:vector size="19" baseType="lpstr">
      <vt:lpstr>Inputs</vt:lpstr>
      <vt:lpstr>Expected Loss</vt:lpstr>
      <vt:lpstr>Scenario Benchmarks</vt:lpstr>
      <vt:lpstr>Instructions &amp; Claims Packet</vt:lpstr>
      <vt:lpstr>annual_flights</vt:lpstr>
      <vt:lpstr>average_flight_duration_minutes</vt:lpstr>
      <vt:lpstr>average_revenue_per_job_usd</vt:lpstr>
      <vt:lpstr>broker_insurer_load_factor_over_expected_loss</vt:lpstr>
      <vt:lpstr>daily_business_interruption_cost_usd</vt:lpstr>
      <vt:lpstr>deductible_hull_usd</vt:lpstr>
      <vt:lpstr>deductible_payload_usd</vt:lpstr>
      <vt:lpstr>drone_replacement_cost_usd</vt:lpstr>
      <vt:lpstr>expected_business_interruption_days_per_year</vt:lpstr>
      <vt:lpstr>gimbal_camera_payload_value_usd</vt:lpstr>
      <vt:lpstr>ground_injury_property_severity_per_incident_usd</vt:lpstr>
      <vt:lpstr>liability_limit_usd</vt:lpstr>
      <vt:lpstr>probability_of_hull_loss_per_flight</vt:lpstr>
      <vt:lpstr>probability_of_liability_incident_per_flight</vt:lpstr>
      <vt:lpstr>probability_of_payload_loss_per_flight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2025-08-14T14:26:37Z</dcterms:created>
  <dcterms:modified xsi:type="dcterms:W3CDTF">2025-08-14T14:26:37Z</dcterms:modified>
</cp:coreProperties>
</file>